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snadafr-my.sharepoint.com/personal/zaigham_ali_esnadafrica_com/Documents/Desktop/Personal/My Profile/Me/Github Profile/"/>
    </mc:Choice>
  </mc:AlternateContent>
  <xr:revisionPtr revIDLastSave="0" documentId="8_{D4F4C365-2CDC-439B-830C-F244F2C6CE9C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over" sheetId="5" r:id="rId1"/>
    <sheet name="Model" sheetId="2" r:id="rId2"/>
  </sheets>
  <definedNames>
    <definedName name="_xlnm.Print_Area" localSheetId="0">Cover!$B$2:$H$42</definedName>
    <definedName name="_xlnm.Print_Area" localSheetId="1">Model!$B$3:$G$32,Model!$I$3:$M$34,Model!$O$3:$U$34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5" l="1"/>
  <c r="S26" i="2"/>
  <c r="S9" i="2" l="1"/>
  <c r="R28" i="2" l="1"/>
  <c r="R21" i="2"/>
  <c r="S19" i="2"/>
  <c r="S18" i="2"/>
  <c r="T18" i="2" s="1"/>
  <c r="U18" i="2" s="1"/>
  <c r="S17" i="2"/>
  <c r="R12" i="2"/>
  <c r="S10" i="2"/>
  <c r="K31" i="2"/>
  <c r="K27" i="2"/>
  <c r="K19" i="2"/>
  <c r="K10" i="2"/>
  <c r="S20" i="2" s="1"/>
  <c r="K9" i="2"/>
  <c r="S11" i="2" s="1"/>
  <c r="E28" i="2"/>
  <c r="E10" i="2"/>
  <c r="E15" i="2" s="1"/>
  <c r="E19" i="2" s="1"/>
  <c r="E23" i="2" s="1"/>
  <c r="E31" i="2" s="1"/>
  <c r="K8" i="2" s="1"/>
  <c r="F28" i="2"/>
  <c r="G28" i="2"/>
  <c r="L10" i="2"/>
  <c r="M10" i="2"/>
  <c r="L9" i="2"/>
  <c r="M9" i="2"/>
  <c r="F10" i="2"/>
  <c r="F15" i="2" s="1"/>
  <c r="F19" i="2" s="1"/>
  <c r="F23" i="2" s="1"/>
  <c r="G10" i="2"/>
  <c r="G15" i="2" s="1"/>
  <c r="G19" i="2" s="1"/>
  <c r="G23" i="2" s="1"/>
  <c r="G31" i="2" s="1"/>
  <c r="T17" i="2"/>
  <c r="U17" i="2" s="1"/>
  <c r="T10" i="2"/>
  <c r="U10" i="2" s="1"/>
  <c r="T9" i="2"/>
  <c r="U9" i="2" s="1"/>
  <c r="F31" i="2" l="1"/>
  <c r="S21" i="2"/>
  <c r="R30" i="2"/>
  <c r="R33" i="2" s="1"/>
  <c r="S27" i="2"/>
  <c r="K14" i="2"/>
  <c r="K32" i="2" s="1"/>
  <c r="K33" i="2" s="1"/>
  <c r="T19" i="2"/>
  <c r="U19" i="2" s="1"/>
  <c r="T26" i="2"/>
  <c r="U26" i="2" s="1"/>
  <c r="T11" i="2"/>
  <c r="U11" i="2" s="1"/>
  <c r="S8" i="2" l="1"/>
  <c r="S12" i="2" s="1"/>
  <c r="S28" i="2" s="1"/>
  <c r="L31" i="2"/>
  <c r="M19" i="2"/>
  <c r="T20" i="2"/>
  <c r="U20" i="2" s="1"/>
  <c r="L27" i="2"/>
  <c r="L19" i="2"/>
  <c r="L8" i="2" l="1"/>
  <c r="T27" i="2" s="1"/>
  <c r="S5" i="2"/>
  <c r="R5" i="2" s="1"/>
  <c r="K5" i="2"/>
  <c r="M27" i="2" l="1"/>
  <c r="M8" i="2"/>
  <c r="M14" i="2" s="1"/>
  <c r="L14" i="2"/>
  <c r="F5" i="2"/>
  <c r="G5" i="2" s="1"/>
  <c r="U27" i="2" l="1"/>
  <c r="M5" i="2"/>
  <c r="U5" i="2"/>
  <c r="L5" i="2"/>
  <c r="T5" i="2"/>
  <c r="T21" i="2"/>
  <c r="T28" i="2" s="1"/>
  <c r="U21" i="2"/>
  <c r="S30" i="2"/>
  <c r="U28" i="2" l="1"/>
  <c r="U30" i="2" s="1"/>
  <c r="T30" i="2"/>
  <c r="L32" i="2"/>
  <c r="M32" i="2"/>
  <c r="L33" i="2" l="1"/>
  <c r="S33" i="2"/>
  <c r="M31" i="2" l="1"/>
  <c r="M33" i="2" s="1"/>
  <c r="U8" i="2" s="1"/>
  <c r="U12" i="2" s="1"/>
  <c r="U33" i="2" s="1"/>
  <c r="T8" i="2"/>
  <c r="T12" i="2" s="1"/>
  <c r="T33" i="2" s="1"/>
  <c r="G16" i="5" s="1"/>
</calcChain>
</file>

<file path=xl/sharedStrings.xml><?xml version="1.0" encoding="utf-8"?>
<sst xmlns="http://schemas.openxmlformats.org/spreadsheetml/2006/main" count="76" uniqueCount="68">
  <si>
    <t>Revenue</t>
  </si>
  <si>
    <t>Subtotal</t>
  </si>
  <si>
    <t>Income Statement</t>
  </si>
  <si>
    <t>COGS</t>
  </si>
  <si>
    <t>Gross Profit</t>
  </si>
  <si>
    <t>SG&amp;A</t>
  </si>
  <si>
    <t>Other</t>
  </si>
  <si>
    <t>EBITDA</t>
  </si>
  <si>
    <t>EBIT</t>
  </si>
  <si>
    <t>EBT</t>
  </si>
  <si>
    <t>Current Tax</t>
  </si>
  <si>
    <t>Deferred Tax</t>
  </si>
  <si>
    <t>Total Tax</t>
  </si>
  <si>
    <t>Net Income</t>
  </si>
  <si>
    <t>Cash Flow Statement</t>
  </si>
  <si>
    <t>CASH FROM OPERATIONS</t>
  </si>
  <si>
    <t>CASH FROM INVESTING</t>
  </si>
  <si>
    <t>CASH FROM FINANCING</t>
  </si>
  <si>
    <t>Payment of Dividends</t>
  </si>
  <si>
    <t>CASH BALANCE</t>
  </si>
  <si>
    <t>Beginning</t>
  </si>
  <si>
    <t>Change in Cash</t>
  </si>
  <si>
    <t>Ending</t>
  </si>
  <si>
    <t>Balance Sheet</t>
  </si>
  <si>
    <t>ASSETS</t>
  </si>
  <si>
    <t>Cash</t>
  </si>
  <si>
    <t>Accounts Receivable</t>
  </si>
  <si>
    <t>Inventory</t>
  </si>
  <si>
    <t>Property Plant &amp; Equipment</t>
  </si>
  <si>
    <t>Total Assets</t>
  </si>
  <si>
    <t>LIABILITIES</t>
  </si>
  <si>
    <t>Accounts Payable</t>
  </si>
  <si>
    <t>Line of Credit</t>
  </si>
  <si>
    <t>Total Liabilities</t>
  </si>
  <si>
    <t>EQUITY</t>
  </si>
  <si>
    <t>Equity Capital</t>
  </si>
  <si>
    <t>Retained Earnings</t>
  </si>
  <si>
    <t>Shareholders' Equity</t>
  </si>
  <si>
    <t>Capital Expenditure</t>
  </si>
  <si>
    <t>Interest Expense</t>
  </si>
  <si>
    <t>Total Liabilities &amp; Equity</t>
  </si>
  <si>
    <t>Check</t>
  </si>
  <si>
    <t xml:space="preserve"> </t>
  </si>
  <si>
    <t>Strictly Confidential</t>
  </si>
  <si>
    <t>Table of Contents</t>
  </si>
  <si>
    <t>All figures in USD thousands</t>
  </si>
  <si>
    <t>Term Loan Issue / (Repay)</t>
  </si>
  <si>
    <t>Equity Issue / (Buyback)</t>
  </si>
  <si>
    <t>Line of Credit Issue / (Repay)</t>
  </si>
  <si>
    <t>Depreciation</t>
  </si>
  <si>
    <t>Model</t>
  </si>
  <si>
    <t>Compact 3-Statement Model</t>
  </si>
  <si>
    <t>Cash from Accounts Receivable</t>
  </si>
  <si>
    <t>Cash from Inventory</t>
  </si>
  <si>
    <t>Cash from Accounts Payable</t>
  </si>
  <si>
    <t>Term Loan</t>
  </si>
  <si>
    <t>Deferred Taxes</t>
  </si>
  <si>
    <t>Balance Sheet Balanced?</t>
  </si>
  <si>
    <t>Model Check</t>
  </si>
  <si>
    <t>© Zaigham Ali, ACCA, CPA, CFA L1</t>
  </si>
  <si>
    <t xml:space="preserve">This Excel model was prepared by Zaigham Ali (ACCA, CPA, CFA Level 1) for educational and </t>
  </si>
  <si>
    <t xml:space="preserve">professional reference purposes. All content, including written material, layout, formulas, and </t>
  </si>
  <si>
    <t xml:space="preserve">code, is the intellectual property of the author and is shared in good faith for learning and </t>
  </si>
  <si>
    <t>analytical use. Please credit the author when referencing or distributing this work.</t>
  </si>
  <si>
    <t>For more models, insights, and professional contact, please visit the author's site below.</t>
  </si>
  <si>
    <t>Zaigham Ali, ACCA, CPA, CFA L1</t>
  </si>
  <si>
    <t>Financial Modeling &amp; Analysis</t>
  </si>
  <si>
    <t>Zaigham Ali, ACCA, CPA, CFA L1  |  3-Statement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</si>
</sst>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-* #,##0_-;\(#,##0\)_-;_-* &quot;-&quot;_-;_-@_-"/>
    <numFmt numFmtId="166" formatCode="0&quot;A&quot;"/>
    <numFmt numFmtId="167" formatCode="_(#,##0_)_%;\(#,##0\)_%;_(&quot;–&quot;_)_%;_(@_)_%"/>
    <numFmt numFmtId="168" formatCode="#,##0_);\(#,##0\);\-"/>
    <numFmt numFmtId="169" formatCode="_(#,##0_);\(#,##0\);_(&quot;–&quot;_);_(@_)"/>
    <numFmt numFmtId="170" formatCode="0000\A"/>
    <numFmt numFmtId="171" formatCode="0000\F"/>
    <numFmt numFmtId="172" formatCode="[=1]&quot;Yes&quot;_);[=0]&quot;No&quot;_)"/>
  </numFmts>
  <fonts count="47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rgb="FFFF0000"/>
      <name val="Open Sans"/>
      <family val="2"/>
    </font>
    <font>
      <sz val="10"/>
      <color theme="0"/>
      <name val="Open Sans"/>
      <family val="2"/>
    </font>
    <font>
      <sz val="11"/>
      <name val="Open Sans"/>
      <family val="2"/>
    </font>
    <font>
      <u/>
      <sz val="10"/>
      <color theme="10"/>
      <name val="Arial"/>
      <family val="2"/>
    </font>
    <font>
      <sz val="11"/>
      <color theme="1"/>
      <name val="Open Sans"/>
      <family val="2"/>
    </font>
    <font>
      <sz val="10"/>
      <name val="Bookman"/>
      <family val="1"/>
    </font>
    <font>
      <i/>
      <sz val="11"/>
      <color theme="1"/>
      <name val="Open Sans"/>
      <family val="2"/>
    </font>
    <font>
      <b/>
      <sz val="14"/>
      <color rgb="FF0000FF"/>
      <name val="Open Sans"/>
      <family val="2"/>
    </font>
    <font>
      <i/>
      <sz val="9"/>
      <name val="Open Sans"/>
      <family val="2"/>
    </font>
    <font>
      <b/>
      <sz val="10"/>
      <name val="Open Sans"/>
      <family val="2"/>
    </font>
    <font>
      <sz val="14"/>
      <color theme="1"/>
      <name val="Open Sans"/>
      <family val="2"/>
    </font>
    <font>
      <sz val="10"/>
      <color rgb="FF000000"/>
      <name val="Open Sans"/>
      <family val="2"/>
    </font>
    <font>
      <sz val="10"/>
      <name val="Open Sans"/>
      <family val="2"/>
    </font>
    <font>
      <b/>
      <sz val="10"/>
      <color rgb="FF000000"/>
      <name val="Open Sans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Open Sans"/>
      <family val="2"/>
    </font>
    <font>
      <sz val="11"/>
      <color rgb="FF000000"/>
      <name val="Open Sans"/>
      <family val="2"/>
    </font>
    <font>
      <sz val="10"/>
      <color rgb="FF002060"/>
      <name val="Open Sans"/>
      <family val="2"/>
    </font>
    <font>
      <b/>
      <sz val="13"/>
      <color theme="0"/>
      <name val="Open Sans"/>
      <family val="2"/>
    </font>
    <font>
      <sz val="13"/>
      <color theme="0"/>
      <name val="Open Sans"/>
      <family val="2"/>
    </font>
    <font>
      <sz val="14"/>
      <color rgb="FF000000"/>
      <name val="Open Sans"/>
      <family val="2"/>
    </font>
    <font>
      <sz val="13"/>
      <color rgb="FF000000"/>
      <name val="Open Sans"/>
      <family val="2"/>
    </font>
    <font>
      <i/>
      <sz val="10"/>
      <color rgb="FF000000"/>
      <name val="Open Sans"/>
      <family val="2"/>
    </font>
    <font>
      <b/>
      <sz val="11"/>
      <color rgb="FF000000"/>
      <name val="Open Sans"/>
      <family val="2"/>
    </font>
    <font>
      <b/>
      <sz val="14"/>
      <color rgb="FF000000"/>
      <name val="Open Sans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Open Sans"/>
      <family val="2"/>
    </font>
    <font>
      <sz val="12"/>
      <color rgb="FF000000"/>
      <name val="Open Sans"/>
      <family val="2"/>
    </font>
    <font>
      <b/>
      <sz val="12"/>
      <color rgb="FFFFFFFF"/>
      <name val="Open Sans"/>
    </font>
    <font>
      <sz val="11"/>
      <color rgb="FFFFFFFF"/>
      <name val="Open Sans"/>
    </font>
    <font>
      <u/>
      <sz val="11"/>
      <color rgb="FFC9A96E"/>
      <name val="Open Sans"/>
    </font>
    <font>
      <sz val="10"/>
      <color rgb="FFFFFFFF"/>
      <name val="Open Sans"/>
      <family val="2"/>
    </font>
    <font>
      <b/>
      <sz val="20"/>
      <color rgb="FF0B2545"/>
      <name val="Open Sans"/>
      <family val="2"/>
    </font>
    <font>
      <b/>
      <sz val="14"/>
      <color rgb="FF0B2545"/>
      <name val="Open Sans"/>
      <family val="2"/>
    </font>
    <font>
      <u/>
      <sz val="12"/>
      <color rgb="FFC9A96E"/>
      <name val="Open Sans"/>
      <family val="2"/>
    </font>
    <font>
      <b/>
      <sz val="16"/>
      <color rgb="FFFFFFFF"/>
      <name val="Open Sans"/>
      <family val="2"/>
    </font>
    <font>
      <b/>
      <sz val="14"/>
      <color rgb="FFC9A96E"/>
      <name val="Open Sans"/>
      <family val="2"/>
    </font>
    <font>
      <b/>
      <sz val="10"/>
      <color rgb="FFFFFFFF"/>
      <name val="Open Sans"/>
      <family val="2"/>
    </font>
    <font>
      <sz val="10"/>
      <color rgb="FF1F4E79"/>
      <name val="Open Sans"/>
      <family val="2"/>
    </font>
    <font>
      <b/>
      <i/>
      <sz val="10"/>
      <color rgb="FFC9A96E"/>
      <name val="Open Sans"/>
      <family val="2"/>
    </font>
    <font>
      <b/>
      <sz val="16"/>
      <color rgb="FFFFFFFF"/>
      <name val="Open Sans"/>
    </font>
    <font>
      <i/>
      <sz val="11"/>
      <color rgb="FFC9A96E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0B2545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B2545"/>
      </top>
      <bottom/>
      <diagonal/>
    </border>
    <border>
      <left/>
      <right/>
      <top style="medium">
        <color rgb="FF0B2545"/>
      </top>
      <bottom style="thin">
        <color rgb="FF0B2545"/>
      </bottom>
      <diagonal/>
    </border>
    <border>
      <left/>
      <right style="thick">
        <color rgb="FF0B2545"/>
      </right>
      <top/>
      <bottom/>
      <diagonal/>
    </border>
    <border>
      <left/>
      <right/>
      <top/>
      <bottom style="thick">
        <color rgb="FF0B2545"/>
      </bottom>
      <diagonal/>
    </border>
    <border>
      <left style="thick">
        <color rgb="FF0B2545"/>
      </left>
      <right/>
      <top style="thick">
        <color rgb="FF0B2545"/>
      </top>
      <bottom/>
      <diagonal/>
    </border>
    <border>
      <left style="thick">
        <color rgb="FF0B2545"/>
      </left>
      <right/>
      <top/>
      <bottom/>
      <diagonal/>
    </border>
    <border>
      <left style="thick">
        <color rgb="FF0B2545"/>
      </left>
      <right/>
      <top/>
      <bottom style="thick">
        <color rgb="FF0B2545"/>
      </bottom>
      <diagonal/>
    </border>
    <border>
      <left/>
      <right/>
      <top style="thick">
        <color rgb="FF0B2545"/>
      </top>
      <bottom/>
      <diagonal/>
    </border>
    <border>
      <left/>
      <right style="thick">
        <color rgb="FF0B2545"/>
      </right>
      <top style="thick">
        <color rgb="FF0B2545"/>
      </top>
      <bottom/>
      <diagonal/>
    </border>
    <border>
      <left/>
      <right style="thick">
        <color rgb="FF0B2545"/>
      </right>
      <top/>
      <bottom style="thick">
        <color rgb="FF0B2545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9" fillId="0" borderId="0"/>
    <xf numFmtId="0" fontId="2" fillId="0" borderId="0"/>
    <xf numFmtId="0" fontId="7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22">
    <xf numFmtId="0" fontId="0" fillId="0" borderId="0" xfId="0"/>
    <xf numFmtId="37" fontId="11" fillId="0" borderId="0" xfId="0" applyNumberFormat="1" applyFont="1" applyAlignment="1">
      <alignment vertical="center"/>
    </xf>
    <xf numFmtId="37" fontId="3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37" fontId="14" fillId="0" borderId="0" xfId="0" applyNumberFormat="1" applyFont="1" applyAlignment="1">
      <alignment vertical="center"/>
    </xf>
    <xf numFmtId="37" fontId="11" fillId="0" borderId="0" xfId="4" applyNumberFormat="1" applyFont="1" applyAlignment="1">
      <alignment vertical="center"/>
    </xf>
    <xf numFmtId="37" fontId="5" fillId="0" borderId="0" xfId="4" applyNumberFormat="1" applyFont="1" applyAlignment="1">
      <alignment vertical="center"/>
    </xf>
    <xf numFmtId="0" fontId="8" fillId="0" borderId="0" xfId="7" applyFont="1"/>
    <xf numFmtId="0" fontId="8" fillId="0" borderId="0" xfId="7" applyFont="1" applyProtection="1">
      <protection locked="0"/>
    </xf>
    <xf numFmtId="0" fontId="20" fillId="0" borderId="0" xfId="7" applyFont="1"/>
    <xf numFmtId="0" fontId="22" fillId="0" borderId="0" xfId="8" applyFont="1" applyFill="1" applyBorder="1" applyProtection="1">
      <protection locked="0"/>
    </xf>
    <xf numFmtId="169" fontId="15" fillId="0" borderId="0" xfId="5" applyNumberFormat="1" applyFont="1" applyFill="1" applyBorder="1" applyAlignment="1" applyProtection="1">
      <alignment vertical="center"/>
      <protection locked="0"/>
    </xf>
    <xf numFmtId="169" fontId="15" fillId="0" borderId="0" xfId="5" applyNumberFormat="1" applyFont="1" applyFill="1" applyAlignment="1" applyProtection="1">
      <alignment vertical="center"/>
      <protection locked="0"/>
    </xf>
    <xf numFmtId="169" fontId="17" fillId="0" borderId="0" xfId="0" applyNumberFormat="1" applyFont="1" applyAlignment="1">
      <alignment horizontal="right" vertical="center"/>
    </xf>
    <xf numFmtId="9" fontId="17" fillId="0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5" fontId="8" fillId="0" borderId="0" xfId="3" applyNumberFormat="1" applyFont="1" applyAlignment="1" applyProtection="1">
      <alignment vertical="center"/>
      <protection locked="0"/>
    </xf>
    <xf numFmtId="165" fontId="10" fillId="0" borderId="0" xfId="3" applyNumberFormat="1" applyFont="1" applyAlignment="1" applyProtection="1">
      <alignment vertical="center"/>
      <protection locked="0"/>
    </xf>
    <xf numFmtId="165" fontId="10" fillId="0" borderId="0" xfId="3" applyNumberFormat="1" applyFont="1" applyAlignment="1">
      <alignment horizontal="right" vertical="center"/>
    </xf>
    <xf numFmtId="0" fontId="0" fillId="0" borderId="0" xfId="0" applyAlignment="1">
      <alignment vertical="center"/>
    </xf>
    <xf numFmtId="166" fontId="3" fillId="0" borderId="0" xfId="4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6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5" fontId="15" fillId="0" borderId="0" xfId="5" applyNumberFormat="1" applyFont="1" applyFill="1" applyBorder="1" applyAlignment="1" applyProtection="1">
      <alignment horizontal="center" vertical="center"/>
      <protection locked="0"/>
    </xf>
    <xf numFmtId="165" fontId="17" fillId="0" borderId="0" xfId="5" applyNumberFormat="1" applyFont="1" applyFill="1" applyBorder="1" applyAlignment="1" applyProtection="1">
      <alignment horizontal="center" vertical="center"/>
      <protection locked="0"/>
    </xf>
    <xf numFmtId="165" fontId="17" fillId="0" borderId="0" xfId="5" applyNumberFormat="1" applyFont="1" applyFill="1" applyBorder="1" applyAlignment="1" applyProtection="1">
      <alignment vertical="center"/>
      <protection locked="0"/>
    </xf>
    <xf numFmtId="0" fontId="17" fillId="0" borderId="0" xfId="4" applyFont="1" applyAlignment="1">
      <alignment vertical="center"/>
    </xf>
    <xf numFmtId="0" fontId="17" fillId="0" borderId="0" xfId="6" applyFont="1" applyAlignment="1" applyProtection="1">
      <alignment vertical="center"/>
      <protection locked="0"/>
    </xf>
    <xf numFmtId="0" fontId="15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0" fontId="3" fillId="0" borderId="0" xfId="0" quotePrefix="1" applyFont="1" applyAlignment="1">
      <alignment horizontal="left" vertical="center"/>
    </xf>
    <xf numFmtId="0" fontId="18" fillId="0" borderId="0" xfId="4"/>
    <xf numFmtId="0" fontId="1" fillId="0" borderId="0" xfId="7" applyFont="1"/>
    <xf numFmtId="167" fontId="31" fillId="0" borderId="0" xfId="8" applyNumberFormat="1" applyFont="1" applyFill="1" applyBorder="1" applyProtection="1">
      <protection locked="0"/>
    </xf>
    <xf numFmtId="0" fontId="8" fillId="0" borderId="2" xfId="0" applyFont="1" applyBorder="1" applyAlignment="1">
      <alignment vertical="center"/>
    </xf>
    <xf numFmtId="169" fontId="15" fillId="0" borderId="0" xfId="0" applyNumberFormat="1" applyFont="1" applyAlignment="1">
      <alignment horizontal="right" vertical="center"/>
    </xf>
    <xf numFmtId="169" fontId="21" fillId="0" borderId="0" xfId="0" applyNumberFormat="1" applyFont="1" applyAlignment="1">
      <alignment vertical="center"/>
    </xf>
    <xf numFmtId="0" fontId="26" fillId="0" borderId="0" xfId="0" applyFont="1" applyAlignment="1">
      <alignment horizontal="right" vertical="center"/>
    </xf>
    <xf numFmtId="169" fontId="17" fillId="0" borderId="0" xfId="5" applyNumberFormat="1" applyFont="1" applyFill="1" applyBorder="1" applyAlignment="1" applyProtection="1">
      <alignment vertical="center"/>
      <protection locked="0"/>
    </xf>
    <xf numFmtId="165" fontId="15" fillId="0" borderId="0" xfId="5" applyNumberFormat="1" applyFont="1" applyFill="1" applyAlignment="1" applyProtection="1">
      <alignment vertical="center"/>
      <protection locked="0"/>
    </xf>
    <xf numFmtId="0" fontId="15" fillId="0" borderId="0" xfId="0" applyFont="1" applyAlignment="1">
      <alignment horizontal="left" vertical="center" indent="2"/>
    </xf>
    <xf numFmtId="167" fontId="32" fillId="0" borderId="0" xfId="2" applyNumberFormat="1" applyFont="1" applyFill="1" applyBorder="1" applyAlignment="1" applyProtection="1">
      <alignment horizontal="left"/>
      <protection locked="0"/>
    </xf>
    <xf numFmtId="0" fontId="1" fillId="0" borderId="5" xfId="7" applyFont="1" applyBorder="1"/>
    <xf numFmtId="172" fontId="32" fillId="0" borderId="0" xfId="2" applyNumberFormat="1" applyFont="1" applyFill="1" applyBorder="1" applyAlignment="1" applyProtection="1">
      <alignment horizontal="right"/>
      <protection locked="0"/>
    </xf>
    <xf numFmtId="166" fontId="13" fillId="0" borderId="0" xfId="4" applyNumberFormat="1" applyFont="1" applyAlignment="1">
      <alignment horizontal="right" vertical="center"/>
    </xf>
    <xf numFmtId="37" fontId="25" fillId="0" borderId="0" xfId="0" applyNumberFormat="1" applyFont="1" applyAlignment="1">
      <alignment vertical="center"/>
    </xf>
    <xf numFmtId="165" fontId="15" fillId="0" borderId="0" xfId="5" applyNumberFormat="1" applyFont="1" applyFill="1" applyAlignment="1" applyProtection="1">
      <alignment horizontal="center" vertical="center"/>
      <protection locked="0"/>
    </xf>
    <xf numFmtId="165" fontId="15" fillId="0" borderId="0" xfId="5" applyNumberFormat="1" applyFont="1" applyFill="1" applyBorder="1" applyAlignment="1" applyProtection="1">
      <alignment vertical="center"/>
      <protection locked="0"/>
    </xf>
    <xf numFmtId="169" fontId="27" fillId="0" borderId="0" xfId="5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169" fontId="17" fillId="0" borderId="3" xfId="5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169" fontId="17" fillId="0" borderId="0" xfId="5" applyNumberFormat="1" applyFont="1" applyFill="1" applyBorder="1" applyAlignment="1" applyProtection="1">
      <alignment horizontal="center" vertical="center"/>
      <protection locked="0"/>
    </xf>
    <xf numFmtId="169" fontId="15" fillId="0" borderId="0" xfId="5" applyNumberFormat="1" applyFont="1" applyFill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169" fontId="15" fillId="0" borderId="0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169" fontId="15" fillId="0" borderId="2" xfId="5" applyNumberFormat="1" applyFont="1" applyFill="1" applyBorder="1" applyAlignment="1" applyProtection="1">
      <alignment vertical="center"/>
      <protection locked="0"/>
    </xf>
    <xf numFmtId="169" fontId="17" fillId="0" borderId="1" xfId="5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37" fontId="29" fillId="0" borderId="0" xfId="0" applyNumberFormat="1" applyFont="1" applyAlignment="1">
      <alignment vertical="center"/>
    </xf>
    <xf numFmtId="169" fontId="17" fillId="0" borderId="3" xfId="0" applyNumberFormat="1" applyFont="1" applyBorder="1" applyAlignment="1">
      <alignment horizontal="right" vertical="center"/>
    </xf>
    <xf numFmtId="165" fontId="16" fillId="0" borderId="0" xfId="5" applyNumberFormat="1" applyFont="1" applyFill="1" applyBorder="1" applyAlignment="1" applyProtection="1">
      <alignment vertical="center"/>
      <protection locked="0"/>
    </xf>
    <xf numFmtId="165" fontId="16" fillId="0" borderId="0" xfId="5" applyNumberFormat="1" applyFont="1" applyFill="1" applyBorder="1" applyAlignment="1" applyProtection="1">
      <alignment horizontal="center" vertical="center"/>
      <protection locked="0"/>
    </xf>
    <xf numFmtId="0" fontId="16" fillId="0" borderId="0" xfId="7" applyFont="1" applyAlignment="1">
      <alignment horizontal="left" vertical="center" indent="1"/>
    </xf>
    <xf numFmtId="168" fontId="15" fillId="0" borderId="0" xfId="4" applyNumberFormat="1" applyFont="1" applyAlignment="1">
      <alignment vertical="center"/>
    </xf>
    <xf numFmtId="169" fontId="15" fillId="0" borderId="0" xfId="4" applyNumberFormat="1" applyFont="1" applyAlignment="1">
      <alignment vertical="center"/>
    </xf>
    <xf numFmtId="0" fontId="0" fillId="0" borderId="2" xfId="0" applyBorder="1" applyAlignment="1">
      <alignment vertical="center"/>
    </xf>
    <xf numFmtId="0" fontId="33" fillId="2" borderId="0" xfId="7" applyFont="1" applyFill="1"/>
    <xf numFmtId="167" fontId="34" fillId="2" borderId="0" xfId="7" applyNumberFormat="1" applyFont="1" applyFill="1"/>
    <xf numFmtId="167" fontId="35" fillId="2" borderId="0" xfId="9" applyNumberFormat="1" applyFont="1" applyFill="1"/>
    <xf numFmtId="0" fontId="36" fillId="2" borderId="0" xfId="7" applyFont="1" applyFill="1"/>
    <xf numFmtId="0" fontId="37" fillId="0" borderId="0" xfId="7" applyFont="1" applyProtection="1">
      <protection locked="0"/>
    </xf>
    <xf numFmtId="0" fontId="38" fillId="0" borderId="4" xfId="7" applyFont="1" applyBorder="1" applyProtection="1">
      <protection locked="0"/>
    </xf>
    <xf numFmtId="0" fontId="38" fillId="0" borderId="0" xfId="7" applyFont="1" applyAlignment="1">
      <alignment horizontal="right"/>
    </xf>
    <xf numFmtId="0" fontId="38" fillId="0" borderId="5" xfId="7" applyFont="1" applyBorder="1" applyAlignment="1" applyProtection="1">
      <alignment horizontal="right"/>
      <protection locked="0"/>
    </xf>
    <xf numFmtId="0" fontId="39" fillId="0" borderId="0" xfId="9" applyNumberFormat="1" applyFont="1" applyFill="1" applyBorder="1" applyAlignment="1" applyProtection="1">
      <alignment horizontal="left" indent="1"/>
      <protection locked="0"/>
    </xf>
    <xf numFmtId="0" fontId="6" fillId="2" borderId="0" xfId="0" applyFont="1" applyFill="1" applyAlignment="1">
      <alignment vertical="center"/>
    </xf>
    <xf numFmtId="0" fontId="40" fillId="2" borderId="0" xfId="2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37" fontId="42" fillId="2" borderId="0" xfId="0" applyNumberFormat="1" applyFont="1" applyFill="1" applyAlignment="1">
      <alignment vertical="center"/>
    </xf>
    <xf numFmtId="166" fontId="42" fillId="2" borderId="0" xfId="0" applyNumberFormat="1" applyFont="1" applyFill="1" applyAlignment="1">
      <alignment horizontal="right" vertical="center"/>
    </xf>
    <xf numFmtId="37" fontId="36" fillId="2" borderId="0" xfId="4" applyNumberFormat="1" applyFont="1" applyFill="1" applyAlignment="1">
      <alignment vertical="center"/>
    </xf>
    <xf numFmtId="166" fontId="42" fillId="2" borderId="0" xfId="4" applyNumberFormat="1" applyFont="1" applyFill="1" applyAlignment="1">
      <alignment horizontal="right" vertical="center"/>
    </xf>
    <xf numFmtId="169" fontId="43" fillId="0" borderId="0" xfId="0" applyNumberFormat="1" applyFont="1" applyAlignment="1">
      <alignment horizontal="right" vertical="center"/>
    </xf>
    <xf numFmtId="169" fontId="43" fillId="0" borderId="2" xfId="0" applyNumberFormat="1" applyFont="1" applyBorder="1" applyAlignment="1">
      <alignment horizontal="right" vertical="center"/>
    </xf>
    <xf numFmtId="169" fontId="43" fillId="0" borderId="0" xfId="5" applyNumberFormat="1" applyFont="1" applyFill="1" applyAlignment="1" applyProtection="1">
      <alignment vertical="center"/>
      <protection locked="0"/>
    </xf>
    <xf numFmtId="169" fontId="43" fillId="0" borderId="0" xfId="5" applyNumberFormat="1" applyFont="1" applyFill="1" applyBorder="1" applyAlignment="1" applyProtection="1">
      <alignment vertical="center"/>
      <protection locked="0"/>
    </xf>
    <xf numFmtId="169" fontId="43" fillId="0" borderId="2" xfId="5" applyNumberFormat="1" applyFont="1" applyFill="1" applyBorder="1" applyAlignment="1" applyProtection="1">
      <alignment vertical="center"/>
      <protection locked="0"/>
    </xf>
    <xf numFmtId="166" fontId="3" fillId="0" borderId="6" xfId="0" applyNumberFormat="1" applyFont="1" applyBorder="1" applyAlignment="1">
      <alignment horizontal="right" vertical="center"/>
    </xf>
    <xf numFmtId="166" fontId="3" fillId="0" borderId="6" xfId="4" applyNumberFormat="1" applyFont="1" applyBorder="1" applyAlignment="1">
      <alignment horizontal="right" vertical="center"/>
    </xf>
    <xf numFmtId="171" fontId="17" fillId="0" borderId="6" xfId="0" applyNumberFormat="1" applyFont="1" applyBorder="1" applyAlignment="1">
      <alignment horizontal="right" vertical="center"/>
    </xf>
    <xf numFmtId="37" fontId="25" fillId="0" borderId="7" xfId="0" applyNumberFormat="1" applyFont="1" applyBorder="1" applyAlignment="1">
      <alignment vertical="center"/>
    </xf>
    <xf numFmtId="37" fontId="25" fillId="0" borderId="7" xfId="4" applyNumberFormat="1" applyFont="1" applyBorder="1" applyAlignment="1">
      <alignment vertical="center"/>
    </xf>
    <xf numFmtId="170" fontId="17" fillId="0" borderId="6" xfId="0" applyNumberFormat="1" applyFont="1" applyBorder="1" applyAlignment="1">
      <alignment horizontal="right" vertical="center"/>
    </xf>
    <xf numFmtId="166" fontId="44" fillId="0" borderId="6" xfId="4" applyNumberFormat="1" applyFont="1" applyBorder="1" applyAlignment="1">
      <alignment horizontal="right" vertical="center"/>
    </xf>
    <xf numFmtId="0" fontId="8" fillId="0" borderId="8" xfId="7" applyFont="1" applyBorder="1"/>
    <xf numFmtId="0" fontId="8" fillId="0" borderId="9" xfId="7" applyFont="1" applyBorder="1"/>
    <xf numFmtId="0" fontId="8" fillId="0" borderId="0" xfId="7" applyFont="1" applyBorder="1"/>
    <xf numFmtId="0" fontId="8" fillId="0" borderId="11" xfId="7" applyFont="1" applyBorder="1"/>
    <xf numFmtId="0" fontId="8" fillId="0" borderId="12" xfId="7" applyFont="1" applyBorder="1"/>
    <xf numFmtId="0" fontId="8" fillId="0" borderId="15" xfId="7" applyFont="1" applyBorder="1"/>
    <xf numFmtId="0" fontId="8" fillId="2" borderId="10" xfId="7" applyFont="1" applyFill="1" applyBorder="1"/>
    <xf numFmtId="0" fontId="8" fillId="2" borderId="13" xfId="7" applyFont="1" applyFill="1" applyBorder="1"/>
    <xf numFmtId="0" fontId="8" fillId="2" borderId="14" xfId="7" applyFont="1" applyFill="1" applyBorder="1"/>
    <xf numFmtId="0" fontId="8" fillId="2" borderId="11" xfId="7" applyFont="1" applyFill="1" applyBorder="1"/>
    <xf numFmtId="0" fontId="8" fillId="2" borderId="0" xfId="7" applyFont="1" applyFill="1"/>
    <xf numFmtId="0" fontId="8" fillId="2" borderId="8" xfId="7" applyFont="1" applyFill="1" applyBorder="1"/>
    <xf numFmtId="0" fontId="45" fillId="2" borderId="0" xfId="7" applyFont="1" applyFill="1"/>
    <xf numFmtId="0" fontId="46" fillId="2" borderId="0" xfId="7" applyFont="1" applyFill="1"/>
    <xf numFmtId="0" fontId="33" fillId="2" borderId="0" xfId="0" applyFont="1" applyFill="1" applyAlignment="1">
      <alignment horizontal="left" vertical="center"/>
    </xf>
  </cellXfs>
  <cellStyles count="10">
    <cellStyle name="Comma 2" xfId="3" xr:uid="{D2D6DE79-F0CF-453D-A964-C08DBB06CB4A}"/>
    <cellStyle name="Comma 3" xfId="5" xr:uid="{84AE4F50-5C26-4290-9A24-D2E149ADF162}"/>
    <cellStyle name="Hyperlink" xfId="9" builtinId="8"/>
    <cellStyle name="Hyperlink 2" xfId="2" xr:uid="{3286E03E-B914-4E29-82B2-B81016095792}"/>
    <cellStyle name="Hyperlink 2 2" xfId="8" xr:uid="{3D1EE9C2-015F-4B99-A572-4D1B3AB835E8}"/>
    <cellStyle name="Normal" xfId="0" builtinId="0"/>
    <cellStyle name="Normal 2" xfId="4" xr:uid="{3EBA14B9-372B-48D2-AC78-0B041F6B2E73}"/>
    <cellStyle name="Normal 2 2 2" xfId="7" xr:uid="{CC8C6C0E-4A08-43E4-83B4-0366CEC8726D}"/>
    <cellStyle name="Normal 3" xfId="6" xr:uid="{3F3F4EB0-F266-4623-A9E0-2EE6A36BF454}"/>
    <cellStyle name="Percent" xfId="1" builtinId="5"/>
  </cellStyles>
  <dxfs count="2">
    <dxf>
      <font>
        <b/>
        <i val="0"/>
        <color theme="0"/>
      </font>
      <fill>
        <patternFill>
          <bgColor rgb="FFFA621C"/>
        </patternFill>
      </fill>
    </dxf>
    <dxf>
      <font>
        <b/>
        <i val="0"/>
        <color theme="0"/>
      </font>
      <fill>
        <patternFill>
          <bgColor rgb="FFFA621C"/>
        </patternFill>
      </fill>
    </dxf>
  </dxfs>
  <tableStyles count="0" defaultTableStyle="TableStyleMedium2" defaultPivotStyle="PivotStyleLight16"/>
  <colors>
    <mruColors>
      <color rgb="FFFA62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ADA58A7-F4C7-4F3F-931C-7143DF3272A2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cf453d17-70cb-40ef-b781-94adf3148cf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DF15-ED70-49CE-9E68-AA3BC8CAABD6}">
  <sheetPr>
    <pageSetUpPr fitToPage="1"/>
  </sheetPr>
  <dimension ref="A1:H43"/>
  <sheetViews>
    <sheetView showGridLines="0" zoomScaleNormal="100" zoomScaleSheetLayoutView="85" workbookViewId="0">
      <selection activeCell="G16" sqref="G16"/>
    </sheetView>
  </sheetViews>
  <sheetFormatPr defaultColWidth="9.109375" defaultRowHeight="13.2"/>
  <cols>
    <col min="1" max="1" width="5" style="40" customWidth="1"/>
    <col min="2" max="2" width="5.109375" style="40" customWidth="1"/>
    <col min="3" max="3" width="38.6640625" style="40" customWidth="1"/>
    <col min="4" max="5" width="11.33203125" style="40" customWidth="1"/>
    <col min="6" max="6" width="30.6640625" style="40" customWidth="1"/>
    <col min="7" max="7" width="6.6640625" style="40" customWidth="1"/>
    <col min="8" max="8" width="5.109375" style="40" customWidth="1"/>
    <col min="9" max="16384" width="9.109375" style="40"/>
  </cols>
  <sheetData>
    <row r="1" spans="1:8" ht="19.5" customHeight="1" thickBot="1">
      <c r="A1" s="7"/>
      <c r="B1" s="109"/>
      <c r="C1" s="109"/>
      <c r="D1" s="109"/>
      <c r="E1" s="109"/>
      <c r="F1" s="109"/>
      <c r="G1" s="109"/>
      <c r="H1" s="109"/>
    </row>
    <row r="2" spans="1:8" ht="19.5" customHeight="1" thickTop="1">
      <c r="A2" s="109"/>
      <c r="B2" s="113"/>
      <c r="C2" s="114"/>
      <c r="D2" s="114"/>
      <c r="E2" s="114"/>
      <c r="F2" s="114"/>
      <c r="G2" s="114"/>
      <c r="H2" s="115"/>
    </row>
    <row r="3" spans="1:8" ht="19.5" customHeight="1">
      <c r="A3" s="109"/>
      <c r="B3" s="116"/>
      <c r="C3" s="117"/>
      <c r="D3" s="117"/>
      <c r="E3" s="117"/>
      <c r="F3" s="117"/>
      <c r="G3" s="117"/>
      <c r="H3" s="118"/>
    </row>
    <row r="4" spans="1:8" ht="19.5" customHeight="1">
      <c r="A4" s="109"/>
      <c r="B4" s="116"/>
      <c r="C4" s="117"/>
      <c r="D4" s="117"/>
      <c r="E4" s="117"/>
      <c r="F4" s="117"/>
      <c r="G4" s="117"/>
      <c r="H4" s="118"/>
    </row>
    <row r="5" spans="1:8" ht="19.5" customHeight="1">
      <c r="A5" s="109"/>
      <c r="B5" s="116"/>
      <c r="C5" s="117"/>
      <c r="D5" s="117"/>
      <c r="E5" s="117"/>
      <c r="F5" s="117"/>
      <c r="G5" s="117"/>
      <c r="H5" s="118"/>
    </row>
    <row r="6" spans="1:8" ht="19.5" customHeight="1">
      <c r="A6" s="109"/>
      <c r="B6" s="116"/>
      <c r="C6" s="119" t="s">
        <v>65</v>
      </c>
      <c r="D6" s="117"/>
      <c r="E6" s="117"/>
      <c r="F6" s="117"/>
      <c r="G6" s="117"/>
      <c r="H6" s="118"/>
    </row>
    <row r="7" spans="1:8" ht="19.5" customHeight="1">
      <c r="A7" s="109"/>
      <c r="B7" s="116"/>
      <c r="C7" s="120" t="s">
        <v>66</v>
      </c>
      <c r="D7" s="117"/>
      <c r="E7" s="117"/>
      <c r="F7" s="117"/>
      <c r="G7" s="117"/>
      <c r="H7" s="118"/>
    </row>
    <row r="8" spans="1:8" ht="19.5" customHeight="1">
      <c r="A8" s="109"/>
      <c r="B8" s="116"/>
      <c r="C8" s="117"/>
      <c r="D8" s="117"/>
      <c r="E8" s="117"/>
      <c r="F8" s="117"/>
      <c r="G8" s="117"/>
      <c r="H8" s="118"/>
    </row>
    <row r="9" spans="1:8" ht="19.5" customHeight="1">
      <c r="A9" s="109"/>
      <c r="B9" s="116"/>
      <c r="C9" s="117"/>
      <c r="D9" s="117"/>
      <c r="E9" s="117"/>
      <c r="F9" s="117"/>
      <c r="G9" s="117"/>
      <c r="H9" s="118"/>
    </row>
    <row r="10" spans="1:8" ht="19.5" customHeight="1">
      <c r="A10" s="109"/>
      <c r="B10" s="110"/>
      <c r="C10" s="7"/>
      <c r="D10" s="7"/>
      <c r="E10" s="7"/>
      <c r="F10" s="7"/>
      <c r="G10" s="7"/>
      <c r="H10" s="107"/>
    </row>
    <row r="11" spans="1:8" ht="28.5" customHeight="1">
      <c r="A11" s="109"/>
      <c r="B11" s="110"/>
      <c r="C11" s="83" t="s">
        <v>51</v>
      </c>
      <c r="D11" s="7"/>
      <c r="E11" s="7"/>
      <c r="F11" s="7"/>
      <c r="G11" s="85" t="s">
        <v>43</v>
      </c>
      <c r="H11" s="107"/>
    </row>
    <row r="12" spans="1:8" ht="28.5" customHeight="1">
      <c r="A12" s="109"/>
      <c r="B12" s="110"/>
      <c r="C12" s="83"/>
      <c r="D12" s="7"/>
      <c r="E12" s="7"/>
      <c r="F12" s="7"/>
      <c r="G12" s="85"/>
      <c r="H12" s="107"/>
    </row>
    <row r="13" spans="1:8" ht="19.5" customHeight="1">
      <c r="A13" s="109"/>
      <c r="B13" s="110"/>
      <c r="C13" s="8"/>
      <c r="D13" s="7"/>
      <c r="E13" s="9"/>
      <c r="F13" s="9"/>
      <c r="G13" s="7"/>
      <c r="H13" s="107"/>
    </row>
    <row r="14" spans="1:8" ht="19.5" customHeight="1">
      <c r="A14" s="109"/>
      <c r="B14" s="110"/>
      <c r="C14" s="84" t="s">
        <v>44</v>
      </c>
      <c r="D14" s="41"/>
      <c r="E14" s="41"/>
      <c r="F14" s="51"/>
      <c r="G14" s="86" t="s">
        <v>58</v>
      </c>
      <c r="H14" s="107"/>
    </row>
    <row r="15" spans="1:8" ht="19.5" customHeight="1">
      <c r="A15" s="109"/>
      <c r="B15" s="110"/>
      <c r="C15" s="7"/>
      <c r="D15" s="41"/>
      <c r="E15" s="41"/>
      <c r="F15" s="41"/>
      <c r="G15" s="7"/>
      <c r="H15" s="107"/>
    </row>
    <row r="16" spans="1:8" ht="19.5" customHeight="1">
      <c r="A16" s="109"/>
      <c r="B16" s="110"/>
      <c r="C16" s="87" t="s">
        <v>50</v>
      </c>
      <c r="D16" s="41"/>
      <c r="E16" s="41"/>
      <c r="F16" s="50" t="s">
        <v>57</v>
      </c>
      <c r="G16" s="52">
        <f>IF(SUM(Model!R33:U33)=0,1,0)</f>
        <v>1</v>
      </c>
      <c r="H16" s="107"/>
    </row>
    <row r="17" spans="1:8" ht="19.5" customHeight="1">
      <c r="A17" s="109"/>
      <c r="B17" s="110"/>
      <c r="C17" s="42"/>
      <c r="D17" s="41"/>
      <c r="E17" s="41"/>
      <c r="F17" s="41"/>
      <c r="G17" s="41"/>
      <c r="H17" s="107"/>
    </row>
    <row r="18" spans="1:8" ht="19.5" customHeight="1">
      <c r="A18" s="109"/>
      <c r="B18" s="110"/>
      <c r="D18" s="41"/>
      <c r="E18" s="41"/>
      <c r="F18" s="41"/>
      <c r="G18" s="41"/>
      <c r="H18" s="107"/>
    </row>
    <row r="19" spans="1:8" ht="19.5" customHeight="1">
      <c r="A19" s="109"/>
      <c r="B19" s="110"/>
      <c r="D19" s="41"/>
      <c r="E19" s="41"/>
      <c r="F19" s="41"/>
      <c r="G19" s="41"/>
      <c r="H19" s="107"/>
    </row>
    <row r="20" spans="1:8" ht="19.5" customHeight="1">
      <c r="A20" s="109"/>
      <c r="B20" s="110"/>
      <c r="D20" s="41"/>
      <c r="E20" s="41"/>
      <c r="F20" s="41"/>
      <c r="G20" s="41"/>
      <c r="H20" s="107"/>
    </row>
    <row r="21" spans="1:8" ht="19.5" customHeight="1">
      <c r="A21" s="109"/>
      <c r="B21" s="110"/>
      <c r="D21" s="41"/>
      <c r="E21" s="41"/>
      <c r="F21" s="41"/>
      <c r="G21" s="41"/>
      <c r="H21" s="107"/>
    </row>
    <row r="22" spans="1:8" ht="19.5" customHeight="1">
      <c r="A22" s="109"/>
      <c r="B22" s="110"/>
      <c r="D22" s="41"/>
      <c r="E22" s="41"/>
      <c r="F22" s="41"/>
      <c r="G22" s="41"/>
      <c r="H22" s="107"/>
    </row>
    <row r="23" spans="1:8" ht="19.5" customHeight="1">
      <c r="A23" s="109"/>
      <c r="B23" s="110"/>
      <c r="D23" s="41"/>
      <c r="E23" s="41"/>
      <c r="F23" s="41"/>
      <c r="G23" s="41"/>
      <c r="H23" s="107"/>
    </row>
    <row r="24" spans="1:8" ht="19.5" customHeight="1">
      <c r="A24" s="109"/>
      <c r="B24" s="110"/>
      <c r="D24" s="41"/>
      <c r="E24" s="41"/>
      <c r="F24" s="41"/>
      <c r="G24" s="41"/>
      <c r="H24" s="107"/>
    </row>
    <row r="25" spans="1:8" ht="19.5" customHeight="1">
      <c r="A25" s="109"/>
      <c r="B25" s="110"/>
      <c r="D25" s="41"/>
      <c r="E25" s="41"/>
      <c r="F25" s="41"/>
      <c r="G25" s="41"/>
      <c r="H25" s="107"/>
    </row>
    <row r="26" spans="1:8" ht="19.5" customHeight="1">
      <c r="A26" s="109"/>
      <c r="B26" s="110"/>
      <c r="D26" s="41"/>
      <c r="E26" s="41"/>
      <c r="F26" s="41"/>
      <c r="G26" s="41"/>
      <c r="H26" s="107"/>
    </row>
    <row r="27" spans="1:8" ht="19.5" customHeight="1">
      <c r="A27" s="109"/>
      <c r="B27" s="110"/>
      <c r="D27" s="41"/>
      <c r="E27" s="41"/>
      <c r="F27" s="41"/>
      <c r="G27" s="41"/>
      <c r="H27" s="107"/>
    </row>
    <row r="28" spans="1:8" ht="19.5" customHeight="1">
      <c r="A28" s="109"/>
      <c r="B28" s="110"/>
      <c r="D28" s="41"/>
      <c r="E28" s="41"/>
      <c r="F28" s="41"/>
      <c r="G28" s="41"/>
      <c r="H28" s="107"/>
    </row>
    <row r="29" spans="1:8" ht="19.5" customHeight="1">
      <c r="A29" s="109"/>
      <c r="B29" s="110"/>
      <c r="C29" s="10"/>
      <c r="D29" s="41"/>
      <c r="E29" s="41"/>
      <c r="F29" s="41"/>
      <c r="G29" s="41"/>
      <c r="H29" s="107"/>
    </row>
    <row r="30" spans="1:8" ht="19.5" customHeight="1">
      <c r="A30" s="109"/>
      <c r="B30" s="110"/>
      <c r="C30" s="79" t="s">
        <v>59</v>
      </c>
      <c r="D30" s="82"/>
      <c r="E30" s="82"/>
      <c r="F30" s="82"/>
      <c r="G30" s="82"/>
      <c r="H30" s="107"/>
    </row>
    <row r="31" spans="1:8" ht="19.5" customHeight="1">
      <c r="A31" s="109"/>
      <c r="B31" s="110"/>
      <c r="C31" s="80" t="s">
        <v>60</v>
      </c>
      <c r="D31" s="82"/>
      <c r="E31" s="82"/>
      <c r="F31" s="82"/>
      <c r="G31" s="82"/>
      <c r="H31" s="107"/>
    </row>
    <row r="32" spans="1:8" ht="19.5" customHeight="1">
      <c r="A32" s="109"/>
      <c r="B32" s="110"/>
      <c r="C32" s="80" t="s">
        <v>61</v>
      </c>
      <c r="D32" s="82"/>
      <c r="E32" s="82"/>
      <c r="F32" s="82"/>
      <c r="G32" s="82"/>
      <c r="H32" s="107"/>
    </row>
    <row r="33" spans="1:8" ht="19.5" customHeight="1">
      <c r="A33" s="109"/>
      <c r="B33" s="110"/>
      <c r="C33" s="80" t="s">
        <v>62</v>
      </c>
      <c r="D33" s="82"/>
      <c r="E33" s="82"/>
      <c r="F33" s="82"/>
      <c r="G33" s="82"/>
      <c r="H33" s="107"/>
    </row>
    <row r="34" spans="1:8" ht="19.5" customHeight="1">
      <c r="A34" s="109"/>
      <c r="B34" s="110"/>
      <c r="C34" s="80" t="s">
        <v>63</v>
      </c>
      <c r="D34" s="82"/>
      <c r="E34" s="82"/>
      <c r="F34" s="82"/>
      <c r="G34" s="82"/>
      <c r="H34" s="107"/>
    </row>
    <row r="35" spans="1:8" ht="19.5" customHeight="1">
      <c r="A35" s="109"/>
      <c r="B35" s="110"/>
      <c r="C35" s="80"/>
      <c r="D35" s="82"/>
      <c r="E35" s="82"/>
      <c r="F35" s="82"/>
      <c r="G35" s="82"/>
      <c r="H35" s="107"/>
    </row>
    <row r="36" spans="1:8" ht="19.5" customHeight="1">
      <c r="A36" s="109"/>
      <c r="B36" s="110"/>
      <c r="C36" s="80" t="s">
        <v>64</v>
      </c>
      <c r="D36" s="82"/>
      <c r="E36" s="82"/>
      <c r="F36" s="82"/>
      <c r="G36" s="82"/>
      <c r="H36" s="107"/>
    </row>
    <row r="37" spans="1:8" ht="19.5" customHeight="1">
      <c r="A37" s="109"/>
      <c r="B37" s="110"/>
      <c r="C37" s="80"/>
      <c r="D37" s="82"/>
      <c r="E37" s="82"/>
      <c r="F37" s="82"/>
      <c r="G37" s="82"/>
      <c r="H37" s="107"/>
    </row>
    <row r="38" spans="1:8" ht="19.5" customHeight="1">
      <c r="A38" s="109"/>
      <c r="B38" s="110"/>
      <c r="C38" s="80"/>
      <c r="D38" s="82"/>
      <c r="E38" s="82"/>
      <c r="F38" s="82"/>
      <c r="G38" s="82"/>
      <c r="H38" s="107"/>
    </row>
    <row r="39" spans="1:8" ht="19.5" customHeight="1">
      <c r="A39" s="109"/>
      <c r="B39" s="110"/>
      <c r="C39" s="82"/>
      <c r="D39" s="82"/>
      <c r="E39" s="82"/>
      <c r="F39" s="82"/>
      <c r="G39" s="82"/>
      <c r="H39" s="107"/>
    </row>
    <row r="40" spans="1:8" ht="19.5" customHeight="1">
      <c r="A40" s="109"/>
      <c r="B40" s="110"/>
      <c r="C40" s="82"/>
      <c r="D40" s="82"/>
      <c r="E40" s="82"/>
      <c r="F40" s="82"/>
      <c r="G40" s="82"/>
      <c r="H40" s="107"/>
    </row>
    <row r="41" spans="1:8" ht="19.5" customHeight="1">
      <c r="A41" s="109"/>
      <c r="B41" s="110"/>
      <c r="C41" s="81" t="str">
        <f>HYPERLINK("https://szaighamali.github.io/zaighamali.github.io","https://szaighamali.github.io/zaighamali.github.io")</f>
        <v>https://szaighamali.github.io/zaighamali.github.io</v>
      </c>
      <c r="D41" s="82"/>
      <c r="E41" s="82"/>
      <c r="F41" s="82"/>
      <c r="G41" s="82"/>
      <c r="H41" s="107"/>
    </row>
    <row r="42" spans="1:8" ht="19.5" customHeight="1" thickBot="1">
      <c r="A42" s="109"/>
      <c r="B42" s="111"/>
      <c r="C42" s="108"/>
      <c r="D42" s="108"/>
      <c r="E42" s="108"/>
      <c r="F42" s="108"/>
      <c r="G42" s="108"/>
      <c r="H42" s="112" t="s">
        <v>42</v>
      </c>
    </row>
    <row r="43" spans="1:8" ht="13.8" thickTop="1"/>
  </sheetData>
  <conditionalFormatting sqref="G16">
    <cfRule type="expression" dxfId="1" priority="1">
      <formula>G16=0</formula>
    </cfRule>
  </conditionalFormatting>
  <hyperlinks>
    <hyperlink ref="C41" r:id="rId1" display="https://corporatefinanceinstitute.com/" xr:uid="{355270CC-9F2C-48B2-B667-ED76EF47A3BC}"/>
    <hyperlink ref="C16" location="Model!A1" tooltip="Dashboard" display="Model" xr:uid="{16BCA572-5E1B-4A2C-A16F-8C3A08C23C44}"/>
  </hyperlinks>
  <printOptions horizontalCentered="1" verticalCentered="1"/>
  <pageMargins left="0.11811023622047245" right="0.11811023622047245" top="0.11811023622047245" bottom="0.11811023622047245" header="0.11811023622047245" footer="0.11811023622047245"/>
  <pageSetup scale="9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A3CA-E56A-4810-91A4-325A4828E3D2}">
  <sheetPr>
    <pageSetUpPr autoPageBreaks="0"/>
  </sheetPr>
  <dimension ref="A1:U35"/>
  <sheetViews>
    <sheetView showGridLines="0" tabSelected="1" zoomScaleNormal="100" zoomScaleSheetLayoutView="130" workbookViewId="0">
      <selection activeCell="E9" sqref="E9"/>
    </sheetView>
  </sheetViews>
  <sheetFormatPr defaultColWidth="9.109375" defaultRowHeight="15" customHeight="1"/>
  <cols>
    <col min="1" max="1" width="4.6640625" style="17" customWidth="1"/>
    <col min="2" max="2" width="14.6640625" style="17" customWidth="1"/>
    <col min="3" max="3" width="10.6640625" style="17" customWidth="1"/>
    <col min="4" max="4" width="6.6640625" style="17" customWidth="1"/>
    <col min="5" max="7" width="11.6640625" style="17" customWidth="1"/>
    <col min="8" max="8" width="6.6640625" style="17" customWidth="1"/>
    <col min="9" max="9" width="18.6640625" style="17" customWidth="1"/>
    <col min="10" max="10" width="15.6640625" style="21" customWidth="1"/>
    <col min="11" max="13" width="11.6640625" style="21" customWidth="1"/>
    <col min="14" max="14" width="6.6640625" style="17" customWidth="1"/>
    <col min="15" max="15" width="12.6640625" style="17" customWidth="1"/>
    <col min="16" max="16" width="15.6640625" style="17" customWidth="1"/>
    <col min="17" max="17" width="4.6640625" style="17" customWidth="1"/>
    <col min="18" max="21" width="11.6640625" style="17" customWidth="1"/>
    <col min="22" max="16384" width="9.109375" style="17"/>
  </cols>
  <sheetData>
    <row r="1" spans="1:21" ht="35.1" customHeight="1">
      <c r="A1" s="15"/>
      <c r="B1" s="121" t="s">
        <v>67</v>
      </c>
      <c r="C1" s="88"/>
      <c r="D1" s="88"/>
      <c r="E1" s="88"/>
      <c r="F1" s="88"/>
      <c r="G1" s="88"/>
      <c r="H1" s="16"/>
      <c r="I1" s="89"/>
      <c r="J1" s="89"/>
      <c r="K1" s="89"/>
      <c r="L1" s="89"/>
      <c r="M1" s="89"/>
      <c r="O1" s="89"/>
      <c r="P1" s="89"/>
      <c r="Q1" s="89"/>
      <c r="R1" s="89"/>
      <c r="S1" s="89"/>
      <c r="T1" s="89"/>
      <c r="U1" s="89"/>
    </row>
    <row r="2" spans="1:21" ht="15" customHeight="1">
      <c r="A2" s="18"/>
      <c r="B2" s="18"/>
      <c r="C2" s="19"/>
      <c r="D2" s="19"/>
      <c r="E2" s="20"/>
      <c r="F2" s="20"/>
      <c r="G2" s="20"/>
      <c r="H2" s="16"/>
    </row>
    <row r="3" spans="1:21" s="4" customFormat="1" ht="15" customHeight="1">
      <c r="A3" s="15"/>
      <c r="B3" s="90" t="s">
        <v>2</v>
      </c>
      <c r="C3" s="91"/>
      <c r="D3" s="91"/>
      <c r="E3" s="92"/>
      <c r="F3" s="92"/>
      <c r="G3" s="92"/>
      <c r="H3" s="15"/>
      <c r="I3" s="90" t="s">
        <v>14</v>
      </c>
      <c r="J3" s="93"/>
      <c r="K3" s="94"/>
      <c r="L3" s="94"/>
      <c r="M3" s="94"/>
      <c r="O3" s="90" t="s">
        <v>23</v>
      </c>
      <c r="P3" s="93"/>
      <c r="Q3" s="94"/>
      <c r="R3" s="94"/>
      <c r="S3" s="94"/>
      <c r="T3" s="94"/>
      <c r="U3" s="94"/>
    </row>
    <row r="4" spans="1:21" s="4" customFormat="1" ht="15" customHeight="1">
      <c r="B4" s="1"/>
      <c r="C4" s="2"/>
      <c r="D4" s="2"/>
      <c r="E4" s="100"/>
      <c r="F4" s="100"/>
      <c r="G4" s="100"/>
      <c r="I4" s="5"/>
      <c r="J4" s="6"/>
      <c r="K4" s="101"/>
      <c r="L4" s="101"/>
      <c r="M4" s="101"/>
      <c r="O4" s="5"/>
      <c r="P4" s="6"/>
      <c r="Q4" s="22"/>
      <c r="R4" s="106"/>
      <c r="S4" s="101"/>
      <c r="T4" s="101"/>
      <c r="U4" s="101"/>
    </row>
    <row r="5" spans="1:21" s="4" customFormat="1" ht="15" customHeight="1" thickBot="1">
      <c r="B5" s="3" t="s">
        <v>45</v>
      </c>
      <c r="C5" s="2"/>
      <c r="D5" s="2"/>
      <c r="E5" s="102">
        <v>2023</v>
      </c>
      <c r="F5" s="102">
        <f t="shared" ref="F5:G5" si="0">E5+1</f>
        <v>2024</v>
      </c>
      <c r="G5" s="102">
        <f t="shared" si="0"/>
        <v>2025</v>
      </c>
      <c r="I5" s="3" t="s">
        <v>45</v>
      </c>
      <c r="J5" s="53"/>
      <c r="K5" s="102">
        <f>E$5</f>
        <v>2023</v>
      </c>
      <c r="L5" s="102">
        <f>F$5</f>
        <v>2024</v>
      </c>
      <c r="M5" s="102">
        <f>G$5</f>
        <v>2025</v>
      </c>
      <c r="O5" s="3" t="s">
        <v>45</v>
      </c>
      <c r="P5" s="53"/>
      <c r="Q5" s="53"/>
      <c r="R5" s="105">
        <f>S5-1</f>
        <v>2022</v>
      </c>
      <c r="S5" s="102">
        <f>E$5</f>
        <v>2023</v>
      </c>
      <c r="T5" s="102">
        <f>F$5</f>
        <v>2024</v>
      </c>
      <c r="U5" s="102">
        <f>G$5</f>
        <v>2025</v>
      </c>
    </row>
    <row r="6" spans="1:21" s="4" customFormat="1" ht="15" customHeight="1">
      <c r="B6" s="3"/>
      <c r="C6" s="2"/>
      <c r="D6" s="2"/>
      <c r="E6" s="103"/>
      <c r="F6" s="103"/>
      <c r="G6" s="103"/>
      <c r="H6" s="16"/>
      <c r="I6" s="3"/>
      <c r="J6" s="53"/>
      <c r="K6" s="104"/>
      <c r="L6" s="104"/>
      <c r="M6" s="104"/>
      <c r="O6" s="3"/>
      <c r="P6" s="53"/>
      <c r="Q6" s="53"/>
      <c r="R6" s="104"/>
      <c r="S6" s="104"/>
      <c r="T6" s="104"/>
      <c r="U6" s="104"/>
    </row>
    <row r="7" spans="1:21" ht="15" customHeight="1">
      <c r="A7" s="4"/>
      <c r="E7" s="28"/>
      <c r="F7" s="28"/>
      <c r="G7" s="28"/>
      <c r="H7" s="25"/>
      <c r="I7" s="33" t="s">
        <v>15</v>
      </c>
      <c r="J7" s="55"/>
      <c r="K7" s="56"/>
      <c r="L7" s="56"/>
      <c r="M7" s="56"/>
      <c r="N7" s="54"/>
      <c r="O7" s="33" t="s">
        <v>24</v>
      </c>
      <c r="P7" s="30"/>
      <c r="Q7" s="56"/>
      <c r="R7" s="28"/>
      <c r="S7" s="56"/>
      <c r="T7" s="48"/>
      <c r="U7" s="48"/>
    </row>
    <row r="8" spans="1:21" ht="15" customHeight="1">
      <c r="A8" s="4"/>
      <c r="B8" s="35" t="s">
        <v>0</v>
      </c>
      <c r="C8" s="24"/>
      <c r="D8" s="24"/>
      <c r="E8" s="95">
        <v>58000</v>
      </c>
      <c r="F8" s="95">
        <v>62000</v>
      </c>
      <c r="G8" s="95">
        <v>65000</v>
      </c>
      <c r="H8" s="28"/>
      <c r="I8" s="35" t="s">
        <v>13</v>
      </c>
      <c r="J8" s="25"/>
      <c r="K8" s="11">
        <f>E31</f>
        <v>7000</v>
      </c>
      <c r="L8" s="11">
        <f>F31</f>
        <v>9000</v>
      </c>
      <c r="M8" s="11">
        <f>G31</f>
        <v>10000</v>
      </c>
      <c r="N8" s="28"/>
      <c r="O8" s="35" t="s">
        <v>25</v>
      </c>
      <c r="P8" s="26"/>
      <c r="Q8" s="11"/>
      <c r="R8" s="97">
        <v>5000</v>
      </c>
      <c r="S8" s="11">
        <f>K33</f>
        <v>11000</v>
      </c>
      <c r="T8" s="11">
        <f>L33</f>
        <v>17000</v>
      </c>
      <c r="U8" s="11">
        <f>M33</f>
        <v>25000</v>
      </c>
    </row>
    <row r="9" spans="1:21" s="15" customFormat="1" ht="15" customHeight="1">
      <c r="B9" s="35" t="s">
        <v>3</v>
      </c>
      <c r="C9" s="24"/>
      <c r="D9" s="24"/>
      <c r="E9" s="96">
        <v>-30000</v>
      </c>
      <c r="F9" s="96">
        <v>-31000</v>
      </c>
      <c r="G9" s="96">
        <v>-32000</v>
      </c>
      <c r="H9" s="25"/>
      <c r="I9" s="35" t="s">
        <v>49</v>
      </c>
      <c r="J9" s="25"/>
      <c r="K9" s="11">
        <f>-E18</f>
        <v>4000</v>
      </c>
      <c r="L9" s="11">
        <f t="shared" ref="L9:M9" si="1">-F18</f>
        <v>4000</v>
      </c>
      <c r="M9" s="11">
        <f t="shared" si="1"/>
        <v>4000</v>
      </c>
      <c r="N9" s="28"/>
      <c r="O9" s="35" t="s">
        <v>26</v>
      </c>
      <c r="P9" s="26"/>
      <c r="Q9" s="11"/>
      <c r="R9" s="97">
        <v>6000</v>
      </c>
      <c r="S9" s="11">
        <f>R9-K11</f>
        <v>5000</v>
      </c>
      <c r="T9" s="11">
        <f t="shared" ref="T9:U9" si="2">S9-L11</f>
        <v>4000</v>
      </c>
      <c r="U9" s="11">
        <f t="shared" si="2"/>
        <v>3000</v>
      </c>
    </row>
    <row r="10" spans="1:21" s="15" customFormat="1" ht="15" customHeight="1">
      <c r="B10" s="36" t="s">
        <v>4</v>
      </c>
      <c r="C10" s="39"/>
      <c r="D10" s="39"/>
      <c r="E10" s="13">
        <f>SUM(E8:E9)</f>
        <v>28000</v>
      </c>
      <c r="F10" s="13">
        <f t="shared" ref="F10:G10" si="3">SUM(F8:F9)</f>
        <v>31000</v>
      </c>
      <c r="G10" s="13">
        <f t="shared" si="3"/>
        <v>33000</v>
      </c>
      <c r="H10" s="25"/>
      <c r="I10" s="35" t="s">
        <v>11</v>
      </c>
      <c r="J10" s="25"/>
      <c r="K10" s="11">
        <f>-E27</f>
        <v>2000</v>
      </c>
      <c r="L10" s="11">
        <f t="shared" ref="L10:M10" si="4">-F27</f>
        <v>2000</v>
      </c>
      <c r="M10" s="11">
        <f t="shared" si="4"/>
        <v>2000</v>
      </c>
      <c r="N10" s="28"/>
      <c r="O10" s="35" t="s">
        <v>27</v>
      </c>
      <c r="P10" s="26"/>
      <c r="Q10" s="11"/>
      <c r="R10" s="98">
        <v>2000</v>
      </c>
      <c r="S10" s="11">
        <f>R10-K12</f>
        <v>3000</v>
      </c>
      <c r="T10" s="11">
        <f t="shared" ref="T10:U10" si="5">S10-L12</f>
        <v>4000</v>
      </c>
      <c r="U10" s="11">
        <f t="shared" si="5"/>
        <v>5000</v>
      </c>
    </row>
    <row r="11" spans="1:21" s="15" customFormat="1" ht="15" customHeight="1">
      <c r="B11" s="38"/>
      <c r="C11" s="27"/>
      <c r="D11" s="27"/>
      <c r="E11" s="13"/>
      <c r="F11" s="13"/>
      <c r="G11" s="13"/>
      <c r="H11" s="25"/>
      <c r="I11" s="49" t="s">
        <v>52</v>
      </c>
      <c r="J11" s="25"/>
      <c r="K11" s="98">
        <v>1000</v>
      </c>
      <c r="L11" s="98">
        <v>1000</v>
      </c>
      <c r="M11" s="98">
        <v>1000</v>
      </c>
      <c r="N11" s="28"/>
      <c r="O11" s="35" t="s">
        <v>28</v>
      </c>
      <c r="P11" s="30"/>
      <c r="Q11" s="57"/>
      <c r="R11" s="98">
        <v>65000</v>
      </c>
      <c r="S11" s="11">
        <f>R11-K18-K9</f>
        <v>65000</v>
      </c>
      <c r="T11" s="11">
        <f>S11-L18-L9</f>
        <v>65000</v>
      </c>
      <c r="U11" s="11">
        <f>T11-M18-M9</f>
        <v>65000</v>
      </c>
    </row>
    <row r="12" spans="1:21" s="15" customFormat="1" ht="15" customHeight="1" thickBot="1">
      <c r="A12" s="4"/>
      <c r="B12" s="35"/>
      <c r="C12" s="23"/>
      <c r="D12" s="23"/>
      <c r="E12" s="14"/>
      <c r="F12" s="14"/>
      <c r="G12" s="14"/>
      <c r="H12" s="58"/>
      <c r="I12" s="49" t="s">
        <v>53</v>
      </c>
      <c r="J12" s="25"/>
      <c r="K12" s="98">
        <v>-1000</v>
      </c>
      <c r="L12" s="98">
        <v>-1000</v>
      </c>
      <c r="M12" s="98">
        <v>-1000</v>
      </c>
      <c r="N12" s="28"/>
      <c r="O12" s="36" t="s">
        <v>29</v>
      </c>
      <c r="P12" s="31"/>
      <c r="Q12" s="59"/>
      <c r="R12" s="60">
        <f>SUM(R8:R11)</f>
        <v>78000</v>
      </c>
      <c r="S12" s="60">
        <f>SUM(S8:S11)</f>
        <v>84000</v>
      </c>
      <c r="T12" s="60">
        <f>SUM(T8:T11)</f>
        <v>90000</v>
      </c>
      <c r="U12" s="60">
        <f>SUM(U8:U11)</f>
        <v>98000</v>
      </c>
    </row>
    <row r="13" spans="1:21" s="15" customFormat="1" ht="15" customHeight="1">
      <c r="A13" s="4"/>
      <c r="B13" s="35" t="s">
        <v>5</v>
      </c>
      <c r="C13" s="29"/>
      <c r="D13" s="29"/>
      <c r="E13" s="95">
        <v>-6000</v>
      </c>
      <c r="F13" s="95">
        <v>-7000</v>
      </c>
      <c r="G13" s="95">
        <v>-8000</v>
      </c>
      <c r="H13" s="28"/>
      <c r="I13" s="49" t="s">
        <v>54</v>
      </c>
      <c r="J13" s="25"/>
      <c r="K13" s="99">
        <v>1000</v>
      </c>
      <c r="L13" s="99">
        <v>1000</v>
      </c>
      <c r="M13" s="99">
        <v>1000</v>
      </c>
      <c r="N13" s="61"/>
    </row>
    <row r="14" spans="1:21" s="15" customFormat="1" ht="15" customHeight="1">
      <c r="B14" s="35" t="s">
        <v>6</v>
      </c>
      <c r="C14" s="29"/>
      <c r="D14" s="29"/>
      <c r="E14" s="96">
        <v>-2000</v>
      </c>
      <c r="F14" s="96">
        <v>-2000</v>
      </c>
      <c r="G14" s="96">
        <v>-2000</v>
      </c>
      <c r="H14" s="54"/>
      <c r="I14" s="35" t="s">
        <v>1</v>
      </c>
      <c r="J14" s="59"/>
      <c r="K14" s="11">
        <f>SUM(K8:K13)</f>
        <v>14000</v>
      </c>
      <c r="L14" s="11">
        <f t="shared" ref="L14:M14" si="6">SUM(L8:L13)</f>
        <v>16000</v>
      </c>
      <c r="M14" s="11">
        <f t="shared" si="6"/>
        <v>17000</v>
      </c>
      <c r="N14" s="28"/>
      <c r="O14" s="32"/>
      <c r="P14" s="31"/>
      <c r="Q14" s="62"/>
      <c r="R14" s="12"/>
      <c r="S14" s="12"/>
      <c r="T14" s="12"/>
      <c r="U14" s="12"/>
    </row>
    <row r="15" spans="1:21" s="15" customFormat="1" ht="15" customHeight="1">
      <c r="B15" s="36" t="s">
        <v>7</v>
      </c>
      <c r="C15" s="39"/>
      <c r="D15" s="39"/>
      <c r="E15" s="13">
        <f>E10+SUM(E13:E14)</f>
        <v>20000</v>
      </c>
      <c r="F15" s="13">
        <f t="shared" ref="F15:G15" si="7">F10+SUM(F13:F14)</f>
        <v>22000</v>
      </c>
      <c r="G15" s="13">
        <f t="shared" si="7"/>
        <v>23000</v>
      </c>
      <c r="H15" s="28"/>
      <c r="I15" s="28"/>
      <c r="J15" s="30"/>
      <c r="K15" s="11"/>
      <c r="L15" s="12"/>
      <c r="M15" s="28"/>
      <c r="N15" s="28"/>
    </row>
    <row r="16" spans="1:21" s="15" customFormat="1" ht="15" customHeight="1">
      <c r="B16" s="38"/>
      <c r="C16" s="27"/>
      <c r="D16" s="27"/>
      <c r="E16" s="13"/>
      <c r="F16" s="13"/>
      <c r="G16" s="13"/>
      <c r="H16" s="28"/>
      <c r="I16" s="28"/>
      <c r="J16" s="30"/>
      <c r="K16" s="11"/>
      <c r="L16" s="12"/>
      <c r="M16" s="46"/>
      <c r="N16" s="28"/>
      <c r="O16" s="33" t="s">
        <v>30</v>
      </c>
      <c r="P16" s="26"/>
      <c r="Q16" s="63"/>
      <c r="R16" s="12"/>
      <c r="S16" s="12"/>
      <c r="T16" s="12"/>
      <c r="U16" s="12"/>
    </row>
    <row r="17" spans="1:21" s="15" customFormat="1" ht="15" customHeight="1">
      <c r="A17" s="4"/>
      <c r="B17" s="35"/>
      <c r="C17" s="23"/>
      <c r="D17" s="23"/>
      <c r="E17" s="13"/>
      <c r="F17" s="13"/>
      <c r="G17" s="13"/>
      <c r="H17" s="64"/>
      <c r="I17" s="33" t="s">
        <v>16</v>
      </c>
      <c r="J17" s="30"/>
      <c r="K17" s="11"/>
      <c r="L17" s="12"/>
      <c r="M17" s="12"/>
      <c r="N17" s="28"/>
      <c r="O17" s="35" t="s">
        <v>31</v>
      </c>
      <c r="P17" s="26"/>
      <c r="Q17" s="65"/>
      <c r="R17" s="98">
        <v>3000</v>
      </c>
      <c r="S17" s="11">
        <f>R17+K13</f>
        <v>4000</v>
      </c>
      <c r="T17" s="11">
        <f t="shared" ref="T17:U17" si="8">S17+L13</f>
        <v>5000</v>
      </c>
      <c r="U17" s="11">
        <f t="shared" si="8"/>
        <v>6000</v>
      </c>
    </row>
    <row r="18" spans="1:21" s="15" customFormat="1" ht="15" customHeight="1">
      <c r="B18" s="35" t="s">
        <v>49</v>
      </c>
      <c r="C18" s="29"/>
      <c r="D18" s="29"/>
      <c r="E18" s="96">
        <v>-4000</v>
      </c>
      <c r="F18" s="96">
        <v>-4000</v>
      </c>
      <c r="G18" s="96">
        <v>-4000</v>
      </c>
      <c r="H18" s="28"/>
      <c r="I18" s="35" t="s">
        <v>38</v>
      </c>
      <c r="J18" s="66"/>
      <c r="K18" s="99">
        <v>-4000</v>
      </c>
      <c r="L18" s="99">
        <v>-4000</v>
      </c>
      <c r="M18" s="99">
        <v>-4000</v>
      </c>
      <c r="N18" s="54"/>
      <c r="O18" s="35" t="s">
        <v>32</v>
      </c>
      <c r="P18" s="26"/>
      <c r="Q18" s="57"/>
      <c r="R18" s="98">
        <v>5000</v>
      </c>
      <c r="S18" s="11">
        <f>R18+K23</f>
        <v>4000</v>
      </c>
      <c r="T18" s="11">
        <f t="shared" ref="T18:U19" si="9">S18+L23</f>
        <v>2000</v>
      </c>
      <c r="U18" s="11">
        <f t="shared" si="9"/>
        <v>1000</v>
      </c>
    </row>
    <row r="19" spans="1:21" s="15" customFormat="1" ht="15" customHeight="1">
      <c r="B19" s="36" t="s">
        <v>8</v>
      </c>
      <c r="C19" s="39"/>
      <c r="D19" s="39"/>
      <c r="E19" s="13">
        <f>E18+E15</f>
        <v>16000</v>
      </c>
      <c r="F19" s="13">
        <f t="shared" ref="F19:G19" si="10">F18+F15</f>
        <v>18000</v>
      </c>
      <c r="G19" s="13">
        <f t="shared" si="10"/>
        <v>19000</v>
      </c>
      <c r="H19" s="25"/>
      <c r="I19" s="35" t="s">
        <v>1</v>
      </c>
      <c r="J19" s="59"/>
      <c r="K19" s="11">
        <f>SUM(K18)</f>
        <v>-4000</v>
      </c>
      <c r="L19" s="11">
        <f t="shared" ref="L19:M19" si="11">SUM(L18)</f>
        <v>-4000</v>
      </c>
      <c r="M19" s="11">
        <f t="shared" si="11"/>
        <v>-4000</v>
      </c>
      <c r="N19" s="28"/>
      <c r="O19" s="35" t="s">
        <v>55</v>
      </c>
      <c r="P19" s="34"/>
      <c r="Q19" s="57"/>
      <c r="R19" s="98">
        <v>20000</v>
      </c>
      <c r="S19" s="11">
        <f>R19+K24</f>
        <v>17000</v>
      </c>
      <c r="T19" s="11">
        <f t="shared" si="9"/>
        <v>14000</v>
      </c>
      <c r="U19" s="11">
        <f t="shared" si="9"/>
        <v>11000</v>
      </c>
    </row>
    <row r="20" spans="1:21" s="15" customFormat="1" ht="15" customHeight="1">
      <c r="B20" s="38"/>
      <c r="C20" s="27"/>
      <c r="D20" s="27"/>
      <c r="E20" s="13"/>
      <c r="F20" s="13"/>
      <c r="G20" s="13"/>
      <c r="H20" s="54"/>
      <c r="I20" s="32"/>
      <c r="J20" s="30"/>
      <c r="K20" s="11"/>
      <c r="L20" s="12"/>
      <c r="M20" s="28"/>
      <c r="N20" s="28"/>
      <c r="O20" s="35" t="s">
        <v>56</v>
      </c>
      <c r="P20" s="34"/>
      <c r="Q20" s="57"/>
      <c r="R20" s="98">
        <v>1000</v>
      </c>
      <c r="S20" s="67">
        <f>R20+K10</f>
        <v>3000</v>
      </c>
      <c r="T20" s="67">
        <f>S20+L10</f>
        <v>5000</v>
      </c>
      <c r="U20" s="67">
        <f>T20+M10</f>
        <v>7000</v>
      </c>
    </row>
    <row r="21" spans="1:21" s="15" customFormat="1" ht="15" customHeight="1">
      <c r="A21" s="4"/>
      <c r="B21" s="35"/>
      <c r="C21" s="23"/>
      <c r="D21" s="23"/>
      <c r="E21" s="44"/>
      <c r="F21" s="44"/>
      <c r="G21" s="44"/>
      <c r="H21" s="28"/>
      <c r="I21" s="32"/>
      <c r="J21" s="30"/>
      <c r="K21" s="11"/>
      <c r="L21" s="12"/>
      <c r="M21" s="46"/>
      <c r="N21" s="28"/>
      <c r="O21" s="36" t="s">
        <v>33</v>
      </c>
      <c r="P21" s="31"/>
      <c r="Q21" s="59"/>
      <c r="R21" s="68">
        <f>SUM(R17:R20)</f>
        <v>29000</v>
      </c>
      <c r="S21" s="47">
        <f>SUM(S17:S20)</f>
        <v>28000</v>
      </c>
      <c r="T21" s="47">
        <f t="shared" ref="T21:U21" si="12">SUM(T17:T20)</f>
        <v>26000</v>
      </c>
      <c r="U21" s="47">
        <f t="shared" si="12"/>
        <v>25000</v>
      </c>
    </row>
    <row r="22" spans="1:21" s="15" customFormat="1" ht="15" customHeight="1">
      <c r="B22" s="35" t="s">
        <v>39</v>
      </c>
      <c r="C22" s="29"/>
      <c r="D22" s="29"/>
      <c r="E22" s="96">
        <v>-6000</v>
      </c>
      <c r="F22" s="96">
        <v>-6000</v>
      </c>
      <c r="G22" s="96">
        <v>-6000</v>
      </c>
      <c r="H22" s="28"/>
      <c r="I22" s="33" t="s">
        <v>17</v>
      </c>
      <c r="J22" s="30"/>
      <c r="K22" s="11"/>
      <c r="L22" s="12"/>
      <c r="M22" s="12"/>
      <c r="N22" s="28"/>
      <c r="O22" s="32"/>
      <c r="P22" s="31"/>
      <c r="Q22" s="62"/>
      <c r="R22" s="47"/>
      <c r="S22" s="47"/>
      <c r="T22" s="47"/>
      <c r="U22" s="47"/>
    </row>
    <row r="23" spans="1:21" s="15" customFormat="1" ht="15" customHeight="1">
      <c r="B23" s="36" t="s">
        <v>9</v>
      </c>
      <c r="C23" s="39"/>
      <c r="D23" s="39"/>
      <c r="E23" s="13">
        <f>E22+E19</f>
        <v>10000</v>
      </c>
      <c r="F23" s="13">
        <f t="shared" ref="F23:G23" si="13">F22+F19</f>
        <v>12000</v>
      </c>
      <c r="G23" s="13">
        <f t="shared" si="13"/>
        <v>13000</v>
      </c>
      <c r="H23" s="28"/>
      <c r="I23" s="35" t="s">
        <v>48</v>
      </c>
      <c r="J23" s="66"/>
      <c r="K23" s="98">
        <v>-1000</v>
      </c>
      <c r="L23" s="97">
        <v>-2000</v>
      </c>
      <c r="M23" s="97">
        <v>-1000</v>
      </c>
      <c r="N23" s="28"/>
      <c r="O23" s="28"/>
      <c r="P23" s="28"/>
      <c r="Q23" s="69"/>
      <c r="R23" s="28"/>
      <c r="S23" s="28"/>
      <c r="T23" s="28"/>
      <c r="U23" s="28"/>
    </row>
    <row r="24" spans="1:21" s="15" customFormat="1" ht="15" customHeight="1">
      <c r="A24" s="4"/>
      <c r="B24" s="38"/>
      <c r="C24" s="27"/>
      <c r="D24" s="27"/>
      <c r="E24" s="13"/>
      <c r="F24" s="13"/>
      <c r="G24" s="13"/>
      <c r="H24" s="25"/>
      <c r="I24" s="35" t="s">
        <v>46</v>
      </c>
      <c r="J24" s="66"/>
      <c r="K24" s="98">
        <v>-3000</v>
      </c>
      <c r="L24" s="98">
        <v>-3000</v>
      </c>
      <c r="M24" s="98">
        <v>-3000</v>
      </c>
      <c r="N24" s="28"/>
    </row>
    <row r="25" spans="1:21" s="15" customFormat="1" ht="15" customHeight="1">
      <c r="A25" s="4"/>
      <c r="B25" s="38"/>
      <c r="E25" s="28"/>
      <c r="F25" s="28"/>
      <c r="G25" s="28"/>
      <c r="H25" s="70"/>
      <c r="I25" s="35" t="s">
        <v>47</v>
      </c>
      <c r="J25" s="66"/>
      <c r="K25" s="98">
        <v>1000</v>
      </c>
      <c r="L25" s="98">
        <v>0</v>
      </c>
      <c r="M25" s="98">
        <v>0</v>
      </c>
      <c r="N25" s="28"/>
      <c r="O25" s="33" t="s">
        <v>34</v>
      </c>
      <c r="P25" s="31"/>
      <c r="Q25" s="62"/>
      <c r="R25" s="47"/>
      <c r="S25" s="47"/>
      <c r="T25" s="47"/>
      <c r="U25" s="47"/>
    </row>
    <row r="26" spans="1:21" s="15" customFormat="1" ht="15" customHeight="1">
      <c r="A26" s="4"/>
      <c r="B26" s="35" t="s">
        <v>10</v>
      </c>
      <c r="C26" s="29"/>
      <c r="D26" s="29"/>
      <c r="E26" s="95">
        <v>-1000</v>
      </c>
      <c r="F26" s="95">
        <v>-1000</v>
      </c>
      <c r="G26" s="95">
        <v>-1000</v>
      </c>
      <c r="H26" s="25"/>
      <c r="I26" s="35" t="s">
        <v>18</v>
      </c>
      <c r="J26" s="66"/>
      <c r="K26" s="99">
        <v>-1000</v>
      </c>
      <c r="L26" s="99">
        <v>-1000</v>
      </c>
      <c r="M26" s="99">
        <v>-1000</v>
      </c>
      <c r="N26" s="28"/>
      <c r="O26" s="35" t="s">
        <v>35</v>
      </c>
      <c r="P26" s="30"/>
      <c r="Q26" s="57"/>
      <c r="R26" s="98">
        <v>44000</v>
      </c>
      <c r="S26" s="11">
        <f>R26+K25</f>
        <v>45000</v>
      </c>
      <c r="T26" s="11">
        <f>S26+L25</f>
        <v>45000</v>
      </c>
      <c r="U26" s="11">
        <f>T26+M25</f>
        <v>45000</v>
      </c>
    </row>
    <row r="27" spans="1:21" s="15" customFormat="1" ht="15" customHeight="1">
      <c r="B27" s="35" t="s">
        <v>11</v>
      </c>
      <c r="C27" s="29"/>
      <c r="D27" s="29"/>
      <c r="E27" s="96">
        <v>-2000</v>
      </c>
      <c r="F27" s="96">
        <v>-2000</v>
      </c>
      <c r="G27" s="96">
        <v>-2000</v>
      </c>
      <c r="H27" s="28"/>
      <c r="I27" s="35" t="s">
        <v>1</v>
      </c>
      <c r="J27" s="59"/>
      <c r="K27" s="11">
        <f>SUM(K23:K26)</f>
        <v>-4000</v>
      </c>
      <c r="L27" s="11">
        <f t="shared" ref="L27:M27" si="14">SUM(L23:L26)</f>
        <v>-6000</v>
      </c>
      <c r="M27" s="11">
        <f t="shared" si="14"/>
        <v>-5000</v>
      </c>
      <c r="N27" s="28"/>
      <c r="O27" s="35" t="s">
        <v>36</v>
      </c>
      <c r="P27" s="30"/>
      <c r="Q27" s="57"/>
      <c r="R27" s="98">
        <v>5000</v>
      </c>
      <c r="S27" s="67">
        <f>R27+K8+K26</f>
        <v>11000</v>
      </c>
      <c r="T27" s="67">
        <f t="shared" ref="T27:U27" si="15">S27+L8+L26</f>
        <v>19000</v>
      </c>
      <c r="U27" s="67">
        <f t="shared" si="15"/>
        <v>28000</v>
      </c>
    </row>
    <row r="28" spans="1:21" s="15" customFormat="1" ht="15" customHeight="1">
      <c r="B28" s="35" t="s">
        <v>12</v>
      </c>
      <c r="C28" s="39"/>
      <c r="D28" s="39"/>
      <c r="E28" s="44">
        <f>SUM(E26:E27)</f>
        <v>-3000</v>
      </c>
      <c r="F28" s="44">
        <f t="shared" ref="F28:G28" si="16">SUM(F26:F27)</f>
        <v>-3000</v>
      </c>
      <c r="G28" s="44">
        <f t="shared" si="16"/>
        <v>-3000</v>
      </c>
      <c r="H28" s="25"/>
      <c r="I28" s="28"/>
      <c r="J28" s="66"/>
      <c r="K28" s="11"/>
      <c r="L28" s="11"/>
      <c r="M28" s="11"/>
      <c r="N28" s="54"/>
      <c r="O28" s="36" t="s">
        <v>37</v>
      </c>
      <c r="P28" s="31"/>
      <c r="Q28" s="59"/>
      <c r="R28" s="68">
        <f>SUM(R26:R27)</f>
        <v>49000</v>
      </c>
      <c r="S28" s="68">
        <f>SUM(S26:S27)</f>
        <v>56000</v>
      </c>
      <c r="T28" s="68">
        <f t="shared" ref="T28:U28" si="17">SUM(T26:T27)</f>
        <v>64000</v>
      </c>
      <c r="U28" s="68">
        <f t="shared" si="17"/>
        <v>73000</v>
      </c>
    </row>
    <row r="29" spans="1:21" s="15" customFormat="1" ht="15" customHeight="1">
      <c r="B29" s="38"/>
      <c r="E29" s="45"/>
      <c r="F29" s="45"/>
      <c r="G29" s="45"/>
      <c r="H29" s="71"/>
      <c r="I29" s="32"/>
      <c r="J29" s="30"/>
      <c r="K29" s="11"/>
      <c r="L29" s="12"/>
      <c r="M29" s="46"/>
      <c r="N29" s="28"/>
      <c r="O29" s="32"/>
      <c r="P29" s="31"/>
      <c r="Q29" s="62"/>
      <c r="R29" s="47"/>
      <c r="S29" s="47"/>
      <c r="T29" s="47"/>
      <c r="U29" s="47"/>
    </row>
    <row r="30" spans="1:21" s="15" customFormat="1" ht="15" customHeight="1" thickBot="1">
      <c r="A30" s="4"/>
      <c r="B30" s="38"/>
      <c r="E30" s="28"/>
      <c r="F30" s="28"/>
      <c r="G30" s="28"/>
      <c r="H30" s="64"/>
      <c r="I30" s="33" t="s">
        <v>19</v>
      </c>
      <c r="J30" s="30"/>
      <c r="K30" s="11"/>
      <c r="L30" s="12"/>
      <c r="M30" s="12"/>
      <c r="N30" s="28"/>
      <c r="O30" s="36" t="s">
        <v>40</v>
      </c>
      <c r="P30" s="31"/>
      <c r="Q30" s="59"/>
      <c r="R30" s="60">
        <f>R28+R21</f>
        <v>78000</v>
      </c>
      <c r="S30" s="60">
        <f>S28+S21</f>
        <v>84000</v>
      </c>
      <c r="T30" s="60">
        <f>T28+T21</f>
        <v>90000</v>
      </c>
      <c r="U30" s="60">
        <f>U28+U21</f>
        <v>98000</v>
      </c>
    </row>
    <row r="31" spans="1:21" s="15" customFormat="1" ht="15" customHeight="1" thickBot="1">
      <c r="B31" s="36" t="s">
        <v>13</v>
      </c>
      <c r="C31" s="39"/>
      <c r="D31" s="39"/>
      <c r="E31" s="72">
        <f>E23+E28</f>
        <v>7000</v>
      </c>
      <c r="F31" s="72">
        <f t="shared" ref="F31:G31" si="18">F23+F28</f>
        <v>9000</v>
      </c>
      <c r="G31" s="72">
        <f t="shared" si="18"/>
        <v>10000</v>
      </c>
      <c r="H31" s="64"/>
      <c r="I31" s="35" t="s">
        <v>20</v>
      </c>
      <c r="J31" s="59"/>
      <c r="K31" s="11">
        <f>R8</f>
        <v>5000</v>
      </c>
      <c r="L31" s="12">
        <f>K33</f>
        <v>11000</v>
      </c>
      <c r="M31" s="12">
        <f>L33</f>
        <v>17000</v>
      </c>
      <c r="N31" s="28"/>
      <c r="O31" s="73"/>
      <c r="P31" s="74"/>
      <c r="Q31" s="73"/>
      <c r="R31" s="48"/>
      <c r="S31" s="48"/>
      <c r="T31" s="48"/>
      <c r="U31" s="48"/>
    </row>
    <row r="32" spans="1:21" s="15" customFormat="1" ht="15" customHeight="1">
      <c r="A32" s="37"/>
      <c r="E32" s="45"/>
      <c r="F32" s="45"/>
      <c r="G32" s="45"/>
      <c r="H32" s="28"/>
      <c r="I32" s="35" t="s">
        <v>21</v>
      </c>
      <c r="J32" s="59"/>
      <c r="K32" s="11">
        <f>K27+K19+K14</f>
        <v>6000</v>
      </c>
      <c r="L32" s="11">
        <f>L27+L19+L14</f>
        <v>6000</v>
      </c>
      <c r="M32" s="11">
        <f>M27+M19+M14</f>
        <v>8000</v>
      </c>
      <c r="N32" s="28"/>
    </row>
    <row r="33" spans="1:21" ht="15" customHeight="1" thickBot="1">
      <c r="A33" s="15"/>
      <c r="I33" s="36" t="s">
        <v>22</v>
      </c>
      <c r="J33" s="59"/>
      <c r="K33" s="60">
        <f>SUM(K31:K32)</f>
        <v>11000</v>
      </c>
      <c r="L33" s="60">
        <f>SUM(L31:L32)</f>
        <v>17000</v>
      </c>
      <c r="M33" s="60">
        <f>SUM(M31:M32)</f>
        <v>25000</v>
      </c>
      <c r="O33" s="75" t="s">
        <v>41</v>
      </c>
      <c r="Q33" s="76"/>
      <c r="R33" s="77">
        <f>R12-R30</f>
        <v>0</v>
      </c>
      <c r="S33" s="77">
        <f>S12-S30</f>
        <v>0</v>
      </c>
      <c r="T33" s="77">
        <f>T12-T30</f>
        <v>0</v>
      </c>
      <c r="U33" s="77">
        <f>U12-U30</f>
        <v>0</v>
      </c>
    </row>
    <row r="34" spans="1:21" ht="15" customHeight="1">
      <c r="A34" s="15"/>
      <c r="I34" s="15"/>
      <c r="J34" s="15"/>
      <c r="K34" s="15"/>
      <c r="L34" s="15"/>
      <c r="M34" s="15"/>
      <c r="O34" s="15"/>
      <c r="P34" s="15"/>
      <c r="Q34" s="15"/>
      <c r="R34" s="15"/>
      <c r="S34" s="15"/>
      <c r="T34" s="15"/>
      <c r="U34" s="15"/>
    </row>
    <row r="35" spans="1:21" ht="15" customHeight="1">
      <c r="A35" s="15"/>
      <c r="B35" s="43"/>
      <c r="C35" s="43"/>
      <c r="D35" s="43"/>
      <c r="E35" s="43"/>
      <c r="F35" s="43"/>
      <c r="G35" s="43"/>
      <c r="H35" s="61"/>
      <c r="I35" s="43"/>
      <c r="J35" s="78"/>
      <c r="K35" s="78"/>
      <c r="L35" s="78"/>
      <c r="M35" s="78"/>
      <c r="N35" s="61"/>
      <c r="O35" s="43"/>
      <c r="P35" s="43"/>
      <c r="Q35" s="43"/>
      <c r="R35" s="43"/>
      <c r="S35" s="43"/>
      <c r="T35" s="43"/>
      <c r="U35" s="43" t="s">
        <v>42</v>
      </c>
    </row>
  </sheetData>
  <conditionalFormatting sqref="R33:U33">
    <cfRule type="expression" dxfId="0" priority="1">
      <formula>R33&lt;&gt;0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fitToWidth="0" fitToHeight="0" orientation="portrait" r:id="rId1"/>
  <headerFooter>
    <oddFooter>&amp;L&amp;"Open Sans,Bold"&amp;10&amp;K002060Compact 3-Statement Model&amp;C&amp;"Open Sans,Bold"&amp;10&amp;K002060Page &amp;P of &amp;N&amp;R&amp;"Open Sans,Bold"&amp;K002060&amp;G</oddFooter>
  </headerFooter>
  <rowBreaks count="1" manualBreakCount="1">
    <brk id="2" max="15" man="1"/>
  </rowBreaks>
  <cellWatches>
    <cellWatch r="A23"/>
    <cellWatch r="C10"/>
  </cellWatche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Model</vt:lpstr>
      <vt:lpstr>Cover!Print_Area</vt:lpstr>
      <vt:lpstr>Model!Print_Area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Syed Zaigham Ali</dc:creator>
  <cp:keywords/>
  <dc:description/>
  <cp:lastModifiedBy>Syed Zaigham Ali</cp:lastModifiedBy>
  <cp:revision/>
  <cp:lastPrinted>1899-12-30T05:00:00Z</cp:lastPrinted>
  <dcterms:created xsi:type="dcterms:W3CDTF">1899-12-30T05:00:00Z</dcterms:created>
  <dcterms:modified xsi:type="dcterms:W3CDTF">2026-05-12T14:25:00Z</dcterms:modified>
  <cp:category/>
  <cp:contentStatus/>
  <dc:language/>
  <cp:version/>
</cp:coreProperties>
</file>